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170" windowWidth="9600" windowHeight="10850" activeTab="3"/>
  </bookViews>
  <sheets>
    <sheet name="Sayfa1" sheetId="1" r:id="rId1"/>
    <sheet name="Tablo 1" sheetId="2" r:id="rId2"/>
    <sheet name="döviz" sheetId="3" r:id="rId3"/>
    <sheet name="Sayfa2" sheetId="4" r:id="rId4"/>
  </sheets>
  <externalReferences>
    <externalReference r:id="rId7"/>
  </externalReferences>
  <definedNames>
    <definedName name="CoherenceInterval">'[1]HiddenSettings'!$B$4</definedName>
    <definedName name="_xlnm.Print_Area" localSheetId="1">'Tablo 1'!$A$1:$L$27</definedName>
  </definedNames>
  <calcPr fullCalcOnLoad="1"/>
</workbook>
</file>

<file path=xl/sharedStrings.xml><?xml version="1.0" encoding="utf-8"?>
<sst xmlns="http://schemas.openxmlformats.org/spreadsheetml/2006/main" count="80" uniqueCount="44">
  <si>
    <t>Borçluya Göre Dağılım</t>
  </si>
  <si>
    <t>Alacaklıya Göre Dağılım</t>
  </si>
  <si>
    <t xml:space="preserve">     i- Yabancı Ticari Bankalar</t>
  </si>
  <si>
    <t xml:space="preserve">     ii- Yerleşik Bankaların Yurtdışı Şube ve İştirakleri</t>
  </si>
  <si>
    <t xml:space="preserve">     iii- Bankacılık Dışı Finansal Kuruluşlar</t>
  </si>
  <si>
    <t xml:space="preserve">     iv- Finansal Olmayan</t>
  </si>
  <si>
    <t xml:space="preserve"> II- Finansal Olmayan</t>
  </si>
  <si>
    <t xml:space="preserve"> I- Resmi Alacaklılar</t>
  </si>
  <si>
    <t xml:space="preserve"> II- Özel Alacaklılar</t>
  </si>
  <si>
    <t>III-Tahvil Alacaklıları</t>
  </si>
  <si>
    <t xml:space="preserve">          - Krediler</t>
  </si>
  <si>
    <t xml:space="preserve">          - Yabancı Sermaye Sayılan Krediler</t>
  </si>
  <si>
    <t xml:space="preserve"> I- Finansal</t>
  </si>
  <si>
    <t xml:space="preserve">     ii- Bankacılık Dışı Finansal Kuruluşlar</t>
  </si>
  <si>
    <t xml:space="preserve">     i- Bankalar (*)</t>
  </si>
  <si>
    <t xml:space="preserve">          - Tahvil</t>
  </si>
  <si>
    <t>IV-Diğer (**)</t>
  </si>
  <si>
    <t>(*) Repo işlemlerinden doğan borçlar dahil değildir.</t>
  </si>
  <si>
    <t>(Milyar ABD doları)</t>
  </si>
  <si>
    <t>ÖZEL SEKTÖRÜN YURTDIŞINDAN SAĞLADIĞI KISA VADELİ KREDİ BORCU</t>
  </si>
  <si>
    <t xml:space="preserve">(**) Bankaların yurt dışından sağladığı kredi borcunun alacaklı toplamı, alacaklı dağılımının yapılamadığı 2004-2009 dönemi için </t>
  </si>
  <si>
    <t xml:space="preserve">'Diğer' başlığı altında gösterilmiştir. </t>
  </si>
  <si>
    <t>ÖZEL SEKTÖRÜN YURTDIŞINDAN SAĞLADIĞI KISA VADELİ KREDİ BORCUNUN DÖVİZ KOMPOZİSYONU VE KUR FARKI</t>
  </si>
  <si>
    <t>ABD DOLAR KARŞILIKLARI</t>
  </si>
  <si>
    <t>ABD DOLARI</t>
  </si>
  <si>
    <t>EURO</t>
  </si>
  <si>
    <t>İSVİÇRE FRANGI</t>
  </si>
  <si>
    <t>İNGİLİZ STERLİNİ</t>
  </si>
  <si>
    <t>JAPON YENİ</t>
  </si>
  <si>
    <t>TÜRK LİRASI</t>
  </si>
  <si>
    <t>DİĞER (ABD Doları karşılığı)</t>
  </si>
  <si>
    <t>TOPLAM</t>
  </si>
  <si>
    <t>ÖZEL SEKTÖRÜN YURTDIŞINDAN SAĞLADIĞI KISA VADELİ KREDİ BORCUNUN SEKTÖR DAĞILIMI</t>
  </si>
  <si>
    <t>SEKTÖRLER</t>
  </si>
  <si>
    <t>II- FİNANSAL OLMAYAN</t>
  </si>
  <si>
    <t>TARIM SEKTÖRÜ</t>
  </si>
  <si>
    <t>SINAİ SEKTÖRLER</t>
  </si>
  <si>
    <t>HİZMETLER SEKTÖRÜ</t>
  </si>
  <si>
    <t>2017-Q1</t>
  </si>
  <si>
    <t>2017-Q2</t>
  </si>
  <si>
    <t>t</t>
  </si>
  <si>
    <t>s</t>
  </si>
  <si>
    <t>h</t>
  </si>
  <si>
    <t>2017-Q3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</si>
</sst>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(* #,##0_);_(* \(#,##0\);_(* &quot;-&quot;_);_(@_)"/>
    <numFmt numFmtId="165" formatCode="_(* #,##0.00_);_(* \(#,##0.00\);_(* &quot;-&quot;??_);_(@_)"/>
    <numFmt numFmtId="166" formatCode="_-* #,##0\ &quot;TL&quot;_-;\-* #,##0\ &quot;TL&quot;_-;_-* &quot;-&quot;\ &quot;TL&quot;_-;_-@_-"/>
    <numFmt numFmtId="167" formatCode="_-* #,##0\ _T_L_-;\-* #,##0\ _T_L_-;_-* &quot;-&quot;\ _T_L_-;_-@_-"/>
    <numFmt numFmtId="168" formatCode="_-* #,##0.00\ &quot;TL&quot;_-;\-* #,##0.00\ &quot;TL&quot;_-;_-* &quot;-&quot;??\ &quot;TL&quot;_-;_-@_-"/>
    <numFmt numFmtId="169" formatCode="_-* #,##0.00\ _T_L_-;\-* #,##0.00\ _T_L_-;_-* &quot;-&quot;??\ _T_L_-;_-@_-"/>
    <numFmt numFmtId="170" formatCode="0_)"/>
    <numFmt numFmtId="171" formatCode="0.0"/>
    <numFmt numFmtId="172" formatCode="#,##0_ ;\-#,##0\ "/>
    <numFmt numFmtId="173" formatCode="0.0_)"/>
    <numFmt numFmtId="174" formatCode="0.0%"/>
    <numFmt numFmtId="175" formatCode="[$-41F]mmmm\ yy;@"/>
    <numFmt numFmtId="176" formatCode="0.0000"/>
    <numFmt numFmtId="177" formatCode="0.000"/>
    <numFmt numFmtId="178" formatCode="0.00000"/>
    <numFmt numFmtId="179" formatCode="0.000000"/>
    <numFmt numFmtId="180" formatCode="0.0000000"/>
    <numFmt numFmtId="181" formatCode="0.00000000"/>
    <numFmt numFmtId="182" formatCode="#,##0.0"/>
    <numFmt numFmtId="183" formatCode="[$-41F]d\ mmmm\ yyyy\ dddd"/>
    <numFmt numFmtId="184" formatCode="0.00000000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6"/>
      <name val="Arial"/>
      <family val="2"/>
    </font>
    <font>
      <sz val="10"/>
      <name val="Courier"/>
      <family val="1"/>
    </font>
    <font>
      <sz val="10"/>
      <color indexed="8"/>
      <name val="Arial"/>
      <family val="2"/>
    </font>
    <font>
      <u val="single"/>
      <sz val="10"/>
      <color indexed="12"/>
      <name val="Courie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5" fillId="0" borderId="0" applyNumberFormat="0" applyFill="0" applyBorder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" fillId="0" borderId="0">
      <alignment/>
      <protection/>
    </xf>
    <xf numFmtId="173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2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7" fillId="33" borderId="19" xfId="0" applyFont="1" applyFill="1" applyBorder="1" applyAlignment="1">
      <alignment/>
    </xf>
    <xf numFmtId="0" fontId="8" fillId="33" borderId="19" xfId="0" applyFont="1" applyFill="1" applyBorder="1" applyAlignment="1" applyProtection="1">
      <alignment horizontal="left" wrapText="1"/>
      <protection/>
    </xf>
    <xf numFmtId="0" fontId="47" fillId="34" borderId="20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21" xfId="0" applyFont="1" applyFill="1" applyBorder="1" applyAlignment="1">
      <alignment/>
    </xf>
    <xf numFmtId="171" fontId="0" fillId="0" borderId="0" xfId="0" applyNumberFormat="1" applyAlignment="1">
      <alignment/>
    </xf>
    <xf numFmtId="1" fontId="1" fillId="0" borderId="0" xfId="0" applyNumberFormat="1" applyFont="1" applyAlignment="1">
      <alignment horizontal="right"/>
    </xf>
    <xf numFmtId="4" fontId="6" fillId="35" borderId="20" xfId="0" applyNumberFormat="1" applyFont="1" applyFill="1" applyBorder="1" applyAlignment="1">
      <alignment horizontal="center"/>
    </xf>
    <xf numFmtId="1" fontId="47" fillId="34" borderId="22" xfId="0" applyNumberFormat="1" applyFont="1" applyFill="1" applyBorder="1" applyAlignment="1">
      <alignment horizontal="center"/>
    </xf>
    <xf numFmtId="1" fontId="47" fillId="34" borderId="2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33" borderId="0" xfId="0" applyFont="1" applyFill="1" applyAlignment="1">
      <alignment horizontal="left"/>
    </xf>
    <xf numFmtId="2" fontId="6" fillId="7" borderId="19" xfId="0" applyNumberFormat="1" applyFont="1" applyFill="1" applyBorder="1" applyAlignment="1">
      <alignment horizontal="center"/>
    </xf>
    <xf numFmtId="2" fontId="7" fillId="33" borderId="19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3" fontId="1" fillId="0" borderId="11" xfId="0" applyNumberFormat="1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23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9" fontId="45" fillId="0" borderId="0" xfId="0" applyNumberFormat="1" applyFont="1" applyBorder="1" applyAlignment="1">
      <alignment/>
    </xf>
    <xf numFmtId="49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0" fontId="45" fillId="0" borderId="0" xfId="0" applyNumberFormat="1" applyFont="1" applyBorder="1" applyAlignment="1">
      <alignment horizontal="center"/>
    </xf>
    <xf numFmtId="2" fontId="6" fillId="7" borderId="21" xfId="0" applyNumberFormat="1" applyFont="1" applyFill="1" applyBorder="1" applyAlignment="1">
      <alignment horizontal="center"/>
    </xf>
    <xf numFmtId="4" fontId="6" fillId="35" borderId="11" xfId="0" applyNumberFormat="1" applyFont="1" applyFill="1" applyBorder="1" applyAlignment="1">
      <alignment horizontal="center"/>
    </xf>
    <xf numFmtId="2" fontId="6" fillId="7" borderId="12" xfId="0" applyNumberFormat="1" applyFont="1" applyFill="1" applyBorder="1" applyAlignment="1">
      <alignment horizontal="center"/>
    </xf>
    <xf numFmtId="2" fontId="7" fillId="33" borderId="12" xfId="0" applyNumberFormat="1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horizontal="left" wrapText="1"/>
      <protection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71" fontId="48" fillId="0" borderId="0" xfId="0" applyNumberFormat="1" applyFont="1" applyBorder="1" applyAlignment="1">
      <alignment horizontal="center"/>
    </xf>
    <xf numFmtId="171" fontId="30" fillId="0" borderId="0" xfId="0" applyNumberFormat="1" applyFont="1" applyBorder="1" applyAlignment="1">
      <alignment/>
    </xf>
    <xf numFmtId="182" fontId="0" fillId="0" borderId="0" xfId="0" applyNumberFormat="1" applyAlignment="1">
      <alignment/>
    </xf>
    <xf numFmtId="0" fontId="29" fillId="0" borderId="0" xfId="0" applyFont="1" applyAlignment="1">
      <alignment horizontal="left"/>
    </xf>
  </cellXfs>
  <cellStyles count="7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 2" xfId="41"/>
    <cellStyle name="Comma [0] 3" xfId="42"/>
    <cellStyle name="Comma [0] 4" xfId="43"/>
    <cellStyle name="Comma [0] 5" xfId="44"/>
    <cellStyle name="Comma 10" xfId="45"/>
    <cellStyle name="Comma 11" xfId="46"/>
    <cellStyle name="Comma 12" xfId="47"/>
    <cellStyle name="Comma 13" xfId="48"/>
    <cellStyle name="Comma 2" xfId="49"/>
    <cellStyle name="Comma 3" xfId="50"/>
    <cellStyle name="Comma 4" xfId="51"/>
    <cellStyle name="Çıkış" xfId="52"/>
    <cellStyle name="Giriş" xfId="53"/>
    <cellStyle name="Hesaplama" xfId="54"/>
    <cellStyle name="Hyperlink 7" xfId="55"/>
    <cellStyle name="İşaretli Hücre" xfId="56"/>
    <cellStyle name="İyi" xfId="57"/>
    <cellStyle name="Followed Hyperlink" xfId="58"/>
    <cellStyle name="Hyperlink" xfId="59"/>
    <cellStyle name="Kötü" xfId="60"/>
    <cellStyle name="Normal 10" xfId="61"/>
    <cellStyle name="Normal 11" xfId="62"/>
    <cellStyle name="Normal 12" xfId="63"/>
    <cellStyle name="Normal 13" xfId="64"/>
    <cellStyle name="Normal 14" xfId="65"/>
    <cellStyle name="Normal 15" xfId="66"/>
    <cellStyle name="Normal 16" xfId="67"/>
    <cellStyle name="Normal 2" xfId="68"/>
    <cellStyle name="Normal 3" xfId="69"/>
    <cellStyle name="Normal 4" xfId="70"/>
    <cellStyle name="Normal 5" xfId="71"/>
    <cellStyle name="Normal 6" xfId="72"/>
    <cellStyle name="Not" xfId="73"/>
    <cellStyle name="Nötr" xfId="74"/>
    <cellStyle name="Currency" xfId="75"/>
    <cellStyle name="Currency [0]" xfId="76"/>
    <cellStyle name="Toplam" xfId="77"/>
    <cellStyle name="Uyarı Metni" xfId="78"/>
    <cellStyle name="Comma" xfId="79"/>
    <cellStyle name="Vurgu1" xfId="80"/>
    <cellStyle name="Vurgu2" xfId="81"/>
    <cellStyle name="Vurgu3" xfId="82"/>
    <cellStyle name="Vurgu4" xfId="83"/>
    <cellStyle name="Vurgu5" xfId="84"/>
    <cellStyle name="Vurgu6" xfId="85"/>
    <cellStyle name="Percent" xfId="86"/>
    <cellStyle name="Yüzde 2" xfId="87"/>
    <cellStyle name="Yüzde 3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="80" zoomScaleNormal="80" zoomScalePageLayoutView="0" workbookViewId="0" topLeftCell="A1">
      <selection activeCell="K20" sqref="K20"/>
    </sheetView>
  </sheetViews>
  <sheetFormatPr defaultColWidth="9.140625" defaultRowHeight="12.75"/>
  <cols>
    <col min="1" max="1" width="35.140625" style="0" customWidth="1"/>
    <col min="2" max="2" width="15.140625" style="0" customWidth="1"/>
    <col min="3" max="3" width="14.421875" style="0" customWidth="1"/>
    <col min="4" max="4" width="14.140625" style="0" customWidth="1"/>
    <col min="5" max="5" width="14.7109375" style="0" customWidth="1"/>
    <col min="6" max="6" width="14.140625" style="0" customWidth="1"/>
    <col min="7" max="7" width="14.00390625" style="0" customWidth="1"/>
    <col min="8" max="8" width="14.7109375" style="0" bestFit="1" customWidth="1"/>
    <col min="9" max="9" width="14.140625" style="0" customWidth="1"/>
    <col min="10" max="10" width="14.00390625" style="0" customWidth="1"/>
    <col min="11" max="12" width="15.57421875" style="0" customWidth="1"/>
  </cols>
  <sheetData>
    <row r="1" spans="1:7" ht="14.25">
      <c r="A1" s="81" t="s">
        <v>19</v>
      </c>
      <c r="B1" s="81"/>
      <c r="C1" s="81"/>
      <c r="D1" s="81"/>
      <c r="E1" s="81"/>
      <c r="F1" s="81"/>
      <c r="G1" s="81"/>
    </row>
    <row r="3" spans="2:11" ht="13.5" thickBot="1">
      <c r="B3" s="29">
        <v>2010</v>
      </c>
      <c r="C3" s="29">
        <v>2011</v>
      </c>
      <c r="D3" s="29">
        <v>2012</v>
      </c>
      <c r="E3" s="29">
        <v>2013</v>
      </c>
      <c r="F3" s="29">
        <v>2014</v>
      </c>
      <c r="G3" s="29">
        <v>2015</v>
      </c>
      <c r="H3" s="29">
        <v>2016</v>
      </c>
      <c r="I3" s="29" t="s">
        <v>38</v>
      </c>
      <c r="J3" s="29" t="s">
        <v>39</v>
      </c>
      <c r="K3" s="29" t="s">
        <v>43</v>
      </c>
    </row>
    <row r="4" spans="1:13" ht="13.5" thickBot="1">
      <c r="A4" s="2" t="s">
        <v>0</v>
      </c>
      <c r="B4" s="12">
        <v>19009641515.73336</v>
      </c>
      <c r="C4" s="12">
        <v>24863438212.37083</v>
      </c>
      <c r="D4" s="12">
        <v>30597267767.563896</v>
      </c>
      <c r="E4" s="12">
        <v>41320422311.58493</v>
      </c>
      <c r="F4" s="12">
        <v>44102406625.43919</v>
      </c>
      <c r="G4" s="12">
        <v>20396826861.663284</v>
      </c>
      <c r="H4" s="12">
        <v>14346178293.104645</v>
      </c>
      <c r="I4" s="12">
        <v>15237835816.037668</v>
      </c>
      <c r="J4" s="64">
        <v>16474962833.628841</v>
      </c>
      <c r="K4" s="12">
        <v>17029495180.374971</v>
      </c>
      <c r="L4" s="76">
        <f>K4-H4</f>
        <v>2683316887.2703266</v>
      </c>
      <c r="M4" s="33">
        <f>L4/H4*100</f>
        <v>18.70405366814685</v>
      </c>
    </row>
    <row r="5" spans="1:13" ht="12.75">
      <c r="A5" s="9" t="s">
        <v>12</v>
      </c>
      <c r="B5" s="13">
        <v>17982884399.874355</v>
      </c>
      <c r="C5" s="13">
        <v>23454280373.014496</v>
      </c>
      <c r="D5" s="13">
        <v>28105350430.157516</v>
      </c>
      <c r="E5" s="13">
        <v>38754611004.08081</v>
      </c>
      <c r="F5" s="13">
        <v>41478287066.84048</v>
      </c>
      <c r="G5" s="13">
        <v>18414104334.857346</v>
      </c>
      <c r="H5" s="13">
        <v>12064298436.199757</v>
      </c>
      <c r="I5" s="13">
        <v>12612834252.52643</v>
      </c>
      <c r="J5" s="65">
        <v>13445055390.77364</v>
      </c>
      <c r="K5" s="13">
        <v>13490903701.61203</v>
      </c>
      <c r="L5" s="76">
        <f>K5-H5</f>
        <v>1426605265.4122734</v>
      </c>
      <c r="M5" s="33">
        <f>L5/H5*100</f>
        <v>11.825016373365287</v>
      </c>
    </row>
    <row r="6" spans="1:13" ht="12">
      <c r="A6" s="8" t="s">
        <v>14</v>
      </c>
      <c r="B6" s="14">
        <v>16961905301.050716</v>
      </c>
      <c r="C6" s="14">
        <v>22158399248.542553</v>
      </c>
      <c r="D6" s="14">
        <v>26246692551.21392</v>
      </c>
      <c r="E6" s="14">
        <v>36406747324.10452</v>
      </c>
      <c r="F6" s="14">
        <v>39477426253.33612</v>
      </c>
      <c r="G6" s="14">
        <v>16360495569.79171</v>
      </c>
      <c r="H6" s="14">
        <v>10460961392.0758</v>
      </c>
      <c r="I6" s="14">
        <v>11134799345.904398</v>
      </c>
      <c r="J6" s="66">
        <v>11294524885.56346</v>
      </c>
      <c r="K6" s="14">
        <v>11217639427.513126</v>
      </c>
      <c r="L6" s="75"/>
      <c r="M6" s="33"/>
    </row>
    <row r="7" spans="1:13" ht="12">
      <c r="A7" s="8" t="s">
        <v>10</v>
      </c>
      <c r="B7" s="15">
        <v>16961905301.050716</v>
      </c>
      <c r="C7" s="15">
        <v>22158399248.542553</v>
      </c>
      <c r="D7" s="15">
        <v>26233149890.658722</v>
      </c>
      <c r="E7" s="15">
        <v>34935146854.47132</v>
      </c>
      <c r="F7" s="15">
        <v>35680902392.877235</v>
      </c>
      <c r="G7" s="15">
        <v>14778075667.79171</v>
      </c>
      <c r="H7" s="15">
        <v>10315125725.658176</v>
      </c>
      <c r="I7" s="15">
        <v>10949858855.846802</v>
      </c>
      <c r="J7" s="67">
        <v>11176690166.727798</v>
      </c>
      <c r="K7" s="15">
        <v>11082932577.513126</v>
      </c>
      <c r="L7" s="75"/>
      <c r="M7" s="33"/>
    </row>
    <row r="8" spans="1:13" ht="12">
      <c r="A8" s="8" t="s">
        <v>15</v>
      </c>
      <c r="B8" s="14">
        <v>0</v>
      </c>
      <c r="C8" s="14">
        <v>0</v>
      </c>
      <c r="D8" s="14">
        <v>13542660.5552</v>
      </c>
      <c r="E8" s="14">
        <v>1471600469.6332002</v>
      </c>
      <c r="F8" s="14">
        <v>3796523860.458887</v>
      </c>
      <c r="G8" s="14">
        <v>1582419902</v>
      </c>
      <c r="H8" s="14">
        <v>145835666.41762352</v>
      </c>
      <c r="I8" s="14">
        <v>184940490.0575962</v>
      </c>
      <c r="J8" s="66">
        <v>117834718.83566093</v>
      </c>
      <c r="K8" s="14">
        <v>134706850</v>
      </c>
      <c r="L8" s="75"/>
      <c r="M8" s="33"/>
    </row>
    <row r="9" spans="1:13" ht="12">
      <c r="A9" s="8" t="s">
        <v>13</v>
      </c>
      <c r="B9" s="16">
        <v>1020979098.8236399</v>
      </c>
      <c r="C9" s="16">
        <v>1295881124.4719431</v>
      </c>
      <c r="D9" s="16">
        <v>1858657878.943595</v>
      </c>
      <c r="E9" s="16">
        <v>2347863679.9762874</v>
      </c>
      <c r="F9" s="16">
        <v>2000860813.504354</v>
      </c>
      <c r="G9" s="16">
        <v>2053608765.0656357</v>
      </c>
      <c r="H9" s="16">
        <v>1603337044.1239557</v>
      </c>
      <c r="I9" s="16">
        <v>1478034906.6220315</v>
      </c>
      <c r="J9" s="68">
        <v>2150530505.21018</v>
      </c>
      <c r="K9" s="16">
        <v>2273264274.0989037</v>
      </c>
      <c r="L9" s="75"/>
      <c r="M9" s="33"/>
    </row>
    <row r="10" spans="1:13" ht="12">
      <c r="A10" s="4" t="s">
        <v>10</v>
      </c>
      <c r="B10" s="17">
        <v>1020079098.8236399</v>
      </c>
      <c r="C10" s="17">
        <v>1295881124.4719431</v>
      </c>
      <c r="D10" s="17">
        <v>1858657878.943595</v>
      </c>
      <c r="E10" s="17">
        <v>2347863679.9762874</v>
      </c>
      <c r="F10" s="17">
        <v>1995060813.504354</v>
      </c>
      <c r="G10" s="17">
        <v>1939350778.0660484</v>
      </c>
      <c r="H10" s="17">
        <v>1543573835.1568568</v>
      </c>
      <c r="I10" s="17">
        <v>1419937515.4853306</v>
      </c>
      <c r="J10" s="69">
        <v>2090214191.7574694</v>
      </c>
      <c r="K10" s="17">
        <v>2213960096.047392</v>
      </c>
      <c r="L10" s="75"/>
      <c r="M10" s="33"/>
    </row>
    <row r="11" spans="1:13" ht="12">
      <c r="A11" s="4" t="s">
        <v>11</v>
      </c>
      <c r="B11" s="17">
        <v>900000</v>
      </c>
      <c r="C11" s="17">
        <v>0</v>
      </c>
      <c r="D11" s="17">
        <v>0</v>
      </c>
      <c r="E11" s="17">
        <v>0</v>
      </c>
      <c r="F11" s="17">
        <v>0</v>
      </c>
      <c r="G11" s="17">
        <v>97457986.9995873</v>
      </c>
      <c r="H11" s="17">
        <v>59763208.96709894</v>
      </c>
      <c r="I11" s="17">
        <v>58097391.13670093</v>
      </c>
      <c r="J11" s="69">
        <v>60316313.4527102</v>
      </c>
      <c r="K11" s="17">
        <v>59304178.051511765</v>
      </c>
      <c r="L11" s="75"/>
      <c r="M11" s="33"/>
    </row>
    <row r="12" spans="1:13" ht="12">
      <c r="A12" s="8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5800000</v>
      </c>
      <c r="G12" s="16">
        <v>16800000</v>
      </c>
      <c r="H12" s="16">
        <v>0</v>
      </c>
      <c r="I12" s="16">
        <v>0</v>
      </c>
      <c r="J12" s="68">
        <v>0</v>
      </c>
      <c r="K12" s="16">
        <v>0</v>
      </c>
      <c r="L12" s="75"/>
      <c r="M12" s="33"/>
    </row>
    <row r="13" spans="1:13" ht="12.75">
      <c r="A13" s="3" t="s">
        <v>6</v>
      </c>
      <c r="B13" s="18">
        <v>1026757115.859006</v>
      </c>
      <c r="C13" s="18">
        <v>1409157839.3563359</v>
      </c>
      <c r="D13" s="18">
        <v>2491917337.406381</v>
      </c>
      <c r="E13" s="18">
        <v>2565811307.504122</v>
      </c>
      <c r="F13" s="18">
        <v>2624119558.59872</v>
      </c>
      <c r="G13" s="18">
        <v>1982722526.8059387</v>
      </c>
      <c r="H13" s="18">
        <v>2281879856.904889</v>
      </c>
      <c r="I13" s="18">
        <v>2625001563.5112376</v>
      </c>
      <c r="J13" s="70">
        <v>3029907442.855202</v>
      </c>
      <c r="K13" s="18">
        <v>3538591478.7629414</v>
      </c>
      <c r="L13" s="76">
        <f>K13-H13</f>
        <v>1256711621.8580523</v>
      </c>
      <c r="M13" s="33"/>
    </row>
    <row r="14" spans="1:13" ht="12">
      <c r="A14" s="4" t="s">
        <v>10</v>
      </c>
      <c r="B14" s="17">
        <v>953772184.2019405</v>
      </c>
      <c r="C14" s="17">
        <v>1363313216.9643354</v>
      </c>
      <c r="D14" s="17">
        <v>2384631872.8280053</v>
      </c>
      <c r="E14" s="17">
        <v>2538437120.8855333</v>
      </c>
      <c r="F14" s="17">
        <v>2580481628.7100472</v>
      </c>
      <c r="G14" s="17">
        <v>1863067475.1627324</v>
      </c>
      <c r="H14" s="17">
        <v>2216429009.19206</v>
      </c>
      <c r="I14" s="17">
        <v>2519710295.330632</v>
      </c>
      <c r="J14" s="69">
        <v>2903211693.6905327</v>
      </c>
      <c r="K14" s="17">
        <v>3413595582.327494</v>
      </c>
      <c r="L14" s="75"/>
      <c r="M14" s="33"/>
    </row>
    <row r="15" spans="1:13" ht="12">
      <c r="A15" s="4" t="s">
        <v>11</v>
      </c>
      <c r="B15" s="17">
        <v>72984931.65706548</v>
      </c>
      <c r="C15" s="17">
        <v>45844622.39200045</v>
      </c>
      <c r="D15" s="17">
        <v>107285464.57837573</v>
      </c>
      <c r="E15" s="17">
        <v>27374186.61858826</v>
      </c>
      <c r="F15" s="17">
        <v>43637929.88867296</v>
      </c>
      <c r="G15" s="17">
        <v>119655051.64320646</v>
      </c>
      <c r="H15" s="17">
        <v>65450847.71282929</v>
      </c>
      <c r="I15" s="17">
        <v>105291268.18060526</v>
      </c>
      <c r="J15" s="69">
        <v>126695749.16466962</v>
      </c>
      <c r="K15" s="17">
        <v>124995896.43544698</v>
      </c>
      <c r="L15" s="75"/>
      <c r="M15" s="33"/>
    </row>
    <row r="16" spans="1:13" ht="12.75" thickBot="1">
      <c r="A16" s="10" t="s">
        <v>15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71">
        <v>0</v>
      </c>
      <c r="K16" s="19">
        <v>0</v>
      </c>
      <c r="L16" s="75"/>
      <c r="M16" s="33"/>
    </row>
    <row r="17" spans="1:13" ht="13.5" thickBot="1">
      <c r="A17" s="5" t="s">
        <v>1</v>
      </c>
      <c r="B17" s="20">
        <v>19009641515.73336</v>
      </c>
      <c r="C17" s="20">
        <v>24863438212.37082</v>
      </c>
      <c r="D17" s="20">
        <v>30597267767.5639</v>
      </c>
      <c r="E17" s="20">
        <v>41320422311.58494</v>
      </c>
      <c r="F17" s="20">
        <v>44102406625.43928</v>
      </c>
      <c r="G17" s="20">
        <v>20396826861.663322</v>
      </c>
      <c r="H17" s="20">
        <v>14346178293.10463</v>
      </c>
      <c r="I17" s="20">
        <v>15237835816.037685</v>
      </c>
      <c r="J17" s="72">
        <v>16474962833.62887</v>
      </c>
      <c r="K17" s="20">
        <v>17029495180.374973</v>
      </c>
      <c r="L17" s="75">
        <f>K17-K24</f>
        <v>16894788330.374973</v>
      </c>
      <c r="M17" s="33"/>
    </row>
    <row r="18" spans="1:13" ht="12.75">
      <c r="A18" s="6" t="s">
        <v>7</v>
      </c>
      <c r="B18" s="21">
        <v>501326790.1977989</v>
      </c>
      <c r="C18" s="21">
        <v>215784798.76760006</v>
      </c>
      <c r="D18" s="21">
        <v>49527011</v>
      </c>
      <c r="E18" s="21">
        <v>0</v>
      </c>
      <c r="F18" s="21">
        <v>24145085.229599997</v>
      </c>
      <c r="G18" s="21">
        <v>164032120.54689166</v>
      </c>
      <c r="H18" s="21">
        <v>239676641.82045913</v>
      </c>
      <c r="I18" s="21">
        <v>282549682.65061533</v>
      </c>
      <c r="J18" s="73">
        <v>288437186.11786664</v>
      </c>
      <c r="K18" s="21">
        <v>444357581.96951675</v>
      </c>
      <c r="L18" s="75"/>
      <c r="M18" s="33"/>
    </row>
    <row r="19" spans="1:13" ht="12.75">
      <c r="A19" s="9" t="s">
        <v>8</v>
      </c>
      <c r="B19" s="18">
        <v>18508314725.53556</v>
      </c>
      <c r="C19" s="18">
        <v>24647653413.603218</v>
      </c>
      <c r="D19" s="18">
        <v>30534198096.0087</v>
      </c>
      <c r="E19" s="18">
        <v>39848821841.95174</v>
      </c>
      <c r="F19" s="18">
        <v>40275937679.75079</v>
      </c>
      <c r="G19" s="18">
        <v>18633574839.116432</v>
      </c>
      <c r="H19" s="18">
        <v>13960665984.866545</v>
      </c>
      <c r="I19" s="18">
        <v>14770345643.329473</v>
      </c>
      <c r="J19" s="70">
        <v>16068690928.675344</v>
      </c>
      <c r="K19" s="18">
        <v>16450430748.405457</v>
      </c>
      <c r="L19" s="76">
        <f>K19/L17*100</f>
        <v>97.36985410364325</v>
      </c>
      <c r="M19" s="33"/>
    </row>
    <row r="20" spans="1:13" ht="12">
      <c r="A20" s="8" t="s">
        <v>2</v>
      </c>
      <c r="B20" s="17">
        <v>17290504078.056458</v>
      </c>
      <c r="C20" s="17">
        <v>23032482047.701977</v>
      </c>
      <c r="D20" s="17">
        <v>28572549333.109295</v>
      </c>
      <c r="E20" s="17">
        <v>37993110288.09111</v>
      </c>
      <c r="F20" s="17">
        <v>37784306442.01318</v>
      </c>
      <c r="G20" s="17">
        <v>16675537829.853893</v>
      </c>
      <c r="H20" s="17">
        <v>11681511977.972303</v>
      </c>
      <c r="I20" s="17">
        <v>12622597877.137081</v>
      </c>
      <c r="J20" s="69">
        <v>13391648797.03166</v>
      </c>
      <c r="K20" s="17">
        <v>13266279901.667511</v>
      </c>
      <c r="L20" s="75">
        <f>K20-H20</f>
        <v>1584767923.6952076</v>
      </c>
      <c r="M20" s="33"/>
    </row>
    <row r="21" spans="1:13" ht="12">
      <c r="A21" s="8" t="s">
        <v>3</v>
      </c>
      <c r="B21" s="17">
        <v>1008537230.7687244</v>
      </c>
      <c r="C21" s="17">
        <v>1257322988.1167316</v>
      </c>
      <c r="D21" s="17">
        <v>1492890061.4212074</v>
      </c>
      <c r="E21" s="17">
        <v>1459857305.9552116</v>
      </c>
      <c r="F21" s="17">
        <v>1676318698.800167</v>
      </c>
      <c r="G21" s="17">
        <v>1111849009.5411415</v>
      </c>
      <c r="H21" s="17">
        <v>1199126752.1480446</v>
      </c>
      <c r="I21" s="17">
        <v>1044571964.6413002</v>
      </c>
      <c r="J21" s="69">
        <v>1638901847.0261993</v>
      </c>
      <c r="K21" s="17">
        <v>1893011168.7082672</v>
      </c>
      <c r="L21" s="75"/>
      <c r="M21" s="33"/>
    </row>
    <row r="22" spans="1:13" ht="12">
      <c r="A22" s="7" t="s">
        <v>4</v>
      </c>
      <c r="B22" s="17">
        <v>63045094.274514675</v>
      </c>
      <c r="C22" s="17">
        <v>160267188.80435324</v>
      </c>
      <c r="D22" s="17">
        <v>137874421.86110115</v>
      </c>
      <c r="E22" s="17">
        <v>184907486.70428038</v>
      </c>
      <c r="F22" s="17">
        <v>565553625.1529336</v>
      </c>
      <c r="G22" s="17">
        <v>458086410.0491991</v>
      </c>
      <c r="H22" s="17">
        <v>811834391.0947094</v>
      </c>
      <c r="I22" s="17">
        <v>827547961.843215</v>
      </c>
      <c r="J22" s="69">
        <v>806189866.2849579</v>
      </c>
      <c r="K22" s="17">
        <v>1034434047.204401</v>
      </c>
      <c r="L22" s="75"/>
      <c r="M22" s="33"/>
    </row>
    <row r="23" spans="1:13" ht="12">
      <c r="A23" s="8" t="s">
        <v>5</v>
      </c>
      <c r="B23" s="17">
        <v>146228322.43586755</v>
      </c>
      <c r="C23" s="17">
        <v>197581188.98015404</v>
      </c>
      <c r="D23" s="17">
        <v>330884279.6171012</v>
      </c>
      <c r="E23" s="17">
        <v>210946761.2011342</v>
      </c>
      <c r="F23" s="17">
        <v>249758913.7845087</v>
      </c>
      <c r="G23" s="17">
        <v>388101589.67219806</v>
      </c>
      <c r="H23" s="17">
        <v>268192863.65148783</v>
      </c>
      <c r="I23" s="17">
        <v>275627839.7078757</v>
      </c>
      <c r="J23" s="69">
        <v>231950418.33252764</v>
      </c>
      <c r="K23" s="17">
        <v>256705630.82527685</v>
      </c>
      <c r="L23" s="75"/>
      <c r="M23" s="33"/>
    </row>
    <row r="24" spans="1:13" ht="12.75">
      <c r="A24" s="9" t="s">
        <v>9</v>
      </c>
      <c r="B24" s="18">
        <v>0</v>
      </c>
      <c r="C24" s="18">
        <v>0</v>
      </c>
      <c r="D24" s="18">
        <v>13542660.5552</v>
      </c>
      <c r="E24" s="18">
        <v>1471600469.6332002</v>
      </c>
      <c r="F24" s="18">
        <v>3802323860.458887</v>
      </c>
      <c r="G24" s="18">
        <v>1599219902</v>
      </c>
      <c r="H24" s="18">
        <v>145835666.41762543</v>
      </c>
      <c r="I24" s="18">
        <v>184940490.0575962</v>
      </c>
      <c r="J24" s="70">
        <v>117834718.83565903</v>
      </c>
      <c r="K24" s="18">
        <v>134706850</v>
      </c>
      <c r="L24" s="75"/>
      <c r="M24" s="33"/>
    </row>
    <row r="25" spans="1:13" ht="13.5" thickBot="1">
      <c r="A25" s="11" t="s">
        <v>16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74">
        <v>0</v>
      </c>
      <c r="K25" s="1">
        <v>0</v>
      </c>
      <c r="L25" s="75"/>
      <c r="M25" s="33"/>
    </row>
    <row r="26" spans="11:13" ht="12">
      <c r="K26" s="33"/>
      <c r="L26" s="33"/>
      <c r="M26" s="33"/>
    </row>
    <row r="27" spans="8:13" ht="12">
      <c r="H27" s="77"/>
      <c r="K27" s="75"/>
      <c r="L27" s="75"/>
      <c r="M27" s="33"/>
    </row>
    <row r="28" spans="1:13" ht="12.75">
      <c r="A28" s="59"/>
      <c r="K28" s="33"/>
      <c r="L28" s="33"/>
      <c r="M28" s="33"/>
    </row>
    <row r="29" spans="1:11" ht="12.75">
      <c r="A29" s="59"/>
      <c r="H29" s="77"/>
      <c r="K29" s="77"/>
    </row>
    <row r="30" spans="1:11" ht="12">
      <c r="A30" s="60"/>
      <c r="K30" s="77"/>
    </row>
    <row r="31" ht="12">
      <c r="A31" s="60"/>
    </row>
    <row r="32" ht="12">
      <c r="A32" s="60"/>
    </row>
    <row r="33" ht="12">
      <c r="A33" s="60"/>
    </row>
    <row r="34" ht="12">
      <c r="A34" s="61"/>
    </row>
    <row r="35" ht="12">
      <c r="A35" s="61"/>
    </row>
    <row r="36" ht="12">
      <c r="A36" s="60"/>
    </row>
    <row r="37" ht="12.75">
      <c r="A37" s="62"/>
    </row>
    <row r="38" ht="12">
      <c r="A38" s="61"/>
    </row>
    <row r="39" ht="12">
      <c r="A39" s="61"/>
    </row>
    <row r="40" ht="12">
      <c r="A40" s="60"/>
    </row>
    <row r="41" ht="12.75">
      <c r="A41" s="62"/>
    </row>
    <row r="42" ht="12.75">
      <c r="A42" s="62"/>
    </row>
    <row r="43" ht="12">
      <c r="A43" s="60"/>
    </row>
    <row r="44" ht="12">
      <c r="A44" s="60"/>
    </row>
    <row r="45" ht="12">
      <c r="A45" s="60"/>
    </row>
    <row r="46" ht="12">
      <c r="A46" s="60"/>
    </row>
    <row r="47" ht="12">
      <c r="A47" s="60"/>
    </row>
    <row r="48" ht="12">
      <c r="A48" s="60"/>
    </row>
    <row r="49" ht="12">
      <c r="A49" s="60"/>
    </row>
    <row r="50" ht="12">
      <c r="A50" s="60"/>
    </row>
    <row r="51" ht="12">
      <c r="A51" s="60"/>
    </row>
    <row r="52" ht="12">
      <c r="A52" s="60"/>
    </row>
    <row r="53" ht="12">
      <c r="A53" s="60"/>
    </row>
    <row r="54" ht="12">
      <c r="A54" s="60"/>
    </row>
    <row r="55" ht="12.75">
      <c r="A55" s="59"/>
    </row>
    <row r="56" ht="12">
      <c r="A56" s="60"/>
    </row>
    <row r="57" ht="12">
      <c r="A57" s="60"/>
    </row>
    <row r="58" ht="12">
      <c r="A58" s="63"/>
    </row>
    <row r="59" ht="12">
      <c r="A59" s="60"/>
    </row>
    <row r="60" ht="12.75">
      <c r="A60" s="59"/>
    </row>
    <row r="61" ht="12.75">
      <c r="A61" s="59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50" workbookViewId="0" topLeftCell="A1">
      <selection activeCell="A1" sqref="A1:K23"/>
    </sheetView>
  </sheetViews>
  <sheetFormatPr defaultColWidth="9.140625" defaultRowHeight="12.75"/>
  <cols>
    <col min="1" max="1" width="39.421875" style="0" customWidth="1"/>
    <col min="2" max="6" width="9.421875" style="0" bestFit="1" customWidth="1"/>
    <col min="7" max="7" width="10.421875" style="0" customWidth="1"/>
    <col min="10" max="10" width="11.7109375" style="0" customWidth="1"/>
    <col min="11" max="11" width="13.00390625" style="0" customWidth="1"/>
  </cols>
  <sheetData>
    <row r="1" spans="1:11" ht="14.25" thickBot="1">
      <c r="A1" s="24" t="s">
        <v>18</v>
      </c>
      <c r="B1" s="31">
        <v>2010</v>
      </c>
      <c r="C1" s="31">
        <v>2011</v>
      </c>
      <c r="D1" s="31">
        <v>2012</v>
      </c>
      <c r="E1" s="31">
        <v>2013</v>
      </c>
      <c r="F1" s="31">
        <v>2014</v>
      </c>
      <c r="G1" s="32">
        <v>2015</v>
      </c>
      <c r="H1" s="32">
        <v>2016</v>
      </c>
      <c r="I1" s="32" t="s">
        <v>38</v>
      </c>
      <c r="J1" s="32" t="s">
        <v>39</v>
      </c>
      <c r="K1" s="32" t="s">
        <v>43</v>
      </c>
    </row>
    <row r="2" spans="1:11" ht="14.25" thickBot="1">
      <c r="A2" s="25" t="s">
        <v>0</v>
      </c>
      <c r="B2" s="30">
        <f>Sayfa1!B4/1000000000</f>
        <v>19.00964151573336</v>
      </c>
      <c r="C2" s="30">
        <f>Sayfa1!C4/1000000000</f>
        <v>24.86343821237083</v>
      </c>
      <c r="D2" s="30">
        <f>Sayfa1!D4/1000000000</f>
        <v>30.597267767563896</v>
      </c>
      <c r="E2" s="30">
        <f>Sayfa1!E4/1000000000</f>
        <v>41.32042231158493</v>
      </c>
      <c r="F2" s="30">
        <f>Sayfa1!F4/1000000000</f>
        <v>44.102406625439194</v>
      </c>
      <c r="G2" s="30">
        <f>Sayfa1!G4/1000000000</f>
        <v>20.396826861663286</v>
      </c>
      <c r="H2" s="55">
        <f>Sayfa1!H4/1000000000</f>
        <v>14.346178293104645</v>
      </c>
      <c r="I2" s="55">
        <f>Sayfa1!I4/1000000000</f>
        <v>15.237835816037668</v>
      </c>
      <c r="J2" s="55">
        <f>Sayfa1!J4/1000000000</f>
        <v>16.47496283362884</v>
      </c>
      <c r="K2" s="55">
        <f>Sayfa1!K4/1000000000</f>
        <v>17.029495180374973</v>
      </c>
    </row>
    <row r="3" spans="1:11" ht="12.75">
      <c r="A3" s="26" t="s">
        <v>12</v>
      </c>
      <c r="B3" s="35">
        <f>Sayfa1!B5/1000000000</f>
        <v>17.982884399874354</v>
      </c>
      <c r="C3" s="35">
        <f>Sayfa1!C5/1000000000</f>
        <v>23.454280373014495</v>
      </c>
      <c r="D3" s="35">
        <f>Sayfa1!D5/1000000000</f>
        <v>28.105350430157518</v>
      </c>
      <c r="E3" s="35">
        <f>Sayfa1!E5/1000000000</f>
        <v>38.75461100408081</v>
      </c>
      <c r="F3" s="35">
        <f>Sayfa1!F5/1000000000</f>
        <v>41.47828706684048</v>
      </c>
      <c r="G3" s="35">
        <f>Sayfa1!G5/1000000000</f>
        <v>18.414104334857345</v>
      </c>
      <c r="H3" s="56">
        <f>Sayfa1!H5/1000000000</f>
        <v>12.064298436199756</v>
      </c>
      <c r="I3" s="56">
        <f>Sayfa1!I5/1000000000</f>
        <v>12.61283425252643</v>
      </c>
      <c r="J3" s="56">
        <f>Sayfa1!J5/1000000000</f>
        <v>13.44505539077364</v>
      </c>
      <c r="K3" s="56">
        <f>Sayfa1!K5/1000000000</f>
        <v>13.49090370161203</v>
      </c>
    </row>
    <row r="4" spans="1:11" ht="12.75">
      <c r="A4" s="22" t="s">
        <v>14</v>
      </c>
      <c r="B4" s="36">
        <f>Sayfa1!B6/1000000000</f>
        <v>16.961905301050717</v>
      </c>
      <c r="C4" s="36">
        <f>Sayfa1!C6/1000000000</f>
        <v>22.158399248542555</v>
      </c>
      <c r="D4" s="36">
        <f>Sayfa1!D6/1000000000</f>
        <v>26.246692551213922</v>
      </c>
      <c r="E4" s="36">
        <f>Sayfa1!E6/1000000000</f>
        <v>36.40674732410452</v>
      </c>
      <c r="F4" s="36">
        <f>Sayfa1!F6/1000000000</f>
        <v>39.47742625333612</v>
      </c>
      <c r="G4" s="36">
        <f>Sayfa1!G6/1000000000</f>
        <v>16.36049556979171</v>
      </c>
      <c r="H4" s="57">
        <f>Sayfa1!H6/1000000000</f>
        <v>10.4609613920758</v>
      </c>
      <c r="I4" s="57">
        <f>Sayfa1!I6/1000000000</f>
        <v>11.134799345904398</v>
      </c>
      <c r="J4" s="57">
        <f>Sayfa1!J6/1000000000</f>
        <v>11.29452488556346</v>
      </c>
      <c r="K4" s="57">
        <f>Sayfa1!K6/1000000000</f>
        <v>11.217639427513127</v>
      </c>
    </row>
    <row r="5" spans="1:11" ht="12.75">
      <c r="A5" s="22" t="s">
        <v>10</v>
      </c>
      <c r="B5" s="36">
        <f>Sayfa1!B7/1000000000</f>
        <v>16.961905301050717</v>
      </c>
      <c r="C5" s="36">
        <f>Sayfa1!C7/1000000000</f>
        <v>22.158399248542555</v>
      </c>
      <c r="D5" s="36">
        <f>Sayfa1!D7/1000000000</f>
        <v>26.233149890658723</v>
      </c>
      <c r="E5" s="36">
        <f>Sayfa1!E7/1000000000</f>
        <v>34.93514685447132</v>
      </c>
      <c r="F5" s="36">
        <f>Sayfa1!F7/1000000000</f>
        <v>35.680902392877236</v>
      </c>
      <c r="G5" s="36">
        <f>Sayfa1!G7/1000000000</f>
        <v>14.77807566779171</v>
      </c>
      <c r="H5" s="57">
        <f>Sayfa1!H7/1000000000</f>
        <v>10.315125725658177</v>
      </c>
      <c r="I5" s="57">
        <f>Sayfa1!I7/1000000000</f>
        <v>10.949858855846802</v>
      </c>
      <c r="J5" s="57">
        <f>Sayfa1!J7/1000000000</f>
        <v>11.176690166727798</v>
      </c>
      <c r="K5" s="57">
        <f>Sayfa1!K7/1000000000</f>
        <v>11.082932577513127</v>
      </c>
    </row>
    <row r="6" spans="1:11" ht="12.75">
      <c r="A6" s="22" t="s">
        <v>15</v>
      </c>
      <c r="B6" s="36">
        <f>Sayfa1!B8/1000000000</f>
        <v>0</v>
      </c>
      <c r="C6" s="36">
        <f>Sayfa1!C8/1000000000</f>
        <v>0</v>
      </c>
      <c r="D6" s="36">
        <f>Sayfa1!D8/1000000000</f>
        <v>0.013542660555199999</v>
      </c>
      <c r="E6" s="36">
        <f>Sayfa1!E8/1000000000</f>
        <v>1.4716004696332001</v>
      </c>
      <c r="F6" s="36">
        <f>Sayfa1!F8/1000000000</f>
        <v>3.796523860458887</v>
      </c>
      <c r="G6" s="36">
        <f>Sayfa1!G8/1000000000</f>
        <v>1.582419902</v>
      </c>
      <c r="H6" s="57">
        <f>Sayfa1!H8/1000000000</f>
        <v>0.14583566641762352</v>
      </c>
      <c r="I6" s="57">
        <f>Sayfa1!I8/1000000000</f>
        <v>0.18494049005759622</v>
      </c>
      <c r="J6" s="57">
        <f>Sayfa1!J8/1000000000</f>
        <v>0.11783471883566093</v>
      </c>
      <c r="K6" s="57">
        <f>Sayfa1!K8/1000000000</f>
        <v>0.13470685</v>
      </c>
    </row>
    <row r="7" spans="1:11" ht="12.75">
      <c r="A7" s="22" t="s">
        <v>13</v>
      </c>
      <c r="B7" s="36">
        <f>Sayfa1!B9/1000000000</f>
        <v>1.0209790988236398</v>
      </c>
      <c r="C7" s="36">
        <f>Sayfa1!C9/1000000000</f>
        <v>1.295881124471943</v>
      </c>
      <c r="D7" s="36">
        <f>Sayfa1!D9/1000000000</f>
        <v>1.858657878943595</v>
      </c>
      <c r="E7" s="36">
        <f>Sayfa1!E9/1000000000</f>
        <v>2.3478636799762875</v>
      </c>
      <c r="F7" s="36">
        <f>Sayfa1!F9/1000000000</f>
        <v>2.000860813504354</v>
      </c>
      <c r="G7" s="36">
        <f>Sayfa1!G9/1000000000</f>
        <v>2.053608765065636</v>
      </c>
      <c r="H7" s="57">
        <f>Sayfa1!H9/1000000000</f>
        <v>1.6033370441239558</v>
      </c>
      <c r="I7" s="57">
        <f>Sayfa1!I9/1000000000</f>
        <v>1.4780349066220315</v>
      </c>
      <c r="J7" s="57">
        <f>Sayfa1!J9/1000000000</f>
        <v>2.1505305052101797</v>
      </c>
      <c r="K7" s="57">
        <f>Sayfa1!K9/1000000000</f>
        <v>2.2732642740989037</v>
      </c>
    </row>
    <row r="8" spans="1:11" ht="12.75">
      <c r="A8" s="22" t="s">
        <v>10</v>
      </c>
      <c r="B8" s="36">
        <f>Sayfa1!B10/1000000000</f>
        <v>1.02007909882364</v>
      </c>
      <c r="C8" s="36">
        <f>Sayfa1!C10/1000000000</f>
        <v>1.295881124471943</v>
      </c>
      <c r="D8" s="36">
        <f>Sayfa1!D10/1000000000</f>
        <v>1.858657878943595</v>
      </c>
      <c r="E8" s="36">
        <f>Sayfa1!E10/1000000000</f>
        <v>2.3478636799762875</v>
      </c>
      <c r="F8" s="36">
        <f>Sayfa1!F10/1000000000</f>
        <v>1.995060813504354</v>
      </c>
      <c r="G8" s="36">
        <f>Sayfa1!G10/1000000000</f>
        <v>1.9393507780660484</v>
      </c>
      <c r="H8" s="57">
        <f>Sayfa1!H10/1000000000</f>
        <v>1.5435738351568569</v>
      </c>
      <c r="I8" s="57">
        <f>Sayfa1!I10/1000000000</f>
        <v>1.4199375154853306</v>
      </c>
      <c r="J8" s="57">
        <f>Sayfa1!J10/1000000000</f>
        <v>2.0902141917574695</v>
      </c>
      <c r="K8" s="57">
        <f>Sayfa1!K10/1000000000</f>
        <v>2.213960096047392</v>
      </c>
    </row>
    <row r="9" spans="1:11" ht="12.75">
      <c r="A9" s="22" t="s">
        <v>11</v>
      </c>
      <c r="B9" s="36">
        <f>Sayfa1!B11/1000000000</f>
        <v>0.0009</v>
      </c>
      <c r="C9" s="36">
        <f>Sayfa1!C11/1000000000</f>
        <v>0</v>
      </c>
      <c r="D9" s="36">
        <f>Sayfa1!D11/1000000000</f>
        <v>0</v>
      </c>
      <c r="E9" s="36">
        <f>Sayfa1!E11/1000000000</f>
        <v>0</v>
      </c>
      <c r="F9" s="36">
        <f>Sayfa1!F11/1000000000</f>
        <v>0</v>
      </c>
      <c r="G9" s="36">
        <f>Sayfa1!G11/1000000000</f>
        <v>0.0974579869995873</v>
      </c>
      <c r="H9" s="57">
        <f>Sayfa1!H11/1000000000</f>
        <v>0.059763208967098934</v>
      </c>
      <c r="I9" s="57">
        <f>Sayfa1!I11/1000000000</f>
        <v>0.05809739113670093</v>
      </c>
      <c r="J9" s="57">
        <f>Sayfa1!J11/1000000000</f>
        <v>0.0603163134527102</v>
      </c>
      <c r="K9" s="57">
        <f>Sayfa1!K11/1000000000</f>
        <v>0.059304178051511766</v>
      </c>
    </row>
    <row r="10" spans="1:11" ht="12.75">
      <c r="A10" s="22" t="s">
        <v>15</v>
      </c>
      <c r="B10" s="36">
        <f>Sayfa1!B12/1000000000</f>
        <v>0</v>
      </c>
      <c r="C10" s="36">
        <f>Sayfa1!C12/1000000000</f>
        <v>0</v>
      </c>
      <c r="D10" s="36">
        <f>Sayfa1!D12/1000000000</f>
        <v>0</v>
      </c>
      <c r="E10" s="36">
        <f>Sayfa1!E12/1000000000</f>
        <v>0</v>
      </c>
      <c r="F10" s="36">
        <f>Sayfa1!F12/1000000000</f>
        <v>0.0058</v>
      </c>
      <c r="G10" s="36">
        <f>Sayfa1!G12/1000000000</f>
        <v>0.0168</v>
      </c>
      <c r="H10" s="57">
        <f>Sayfa1!H12/1000000000</f>
        <v>0</v>
      </c>
      <c r="I10" s="57">
        <f>Sayfa1!I12/1000000000</f>
        <v>0</v>
      </c>
      <c r="J10" s="57">
        <f>Sayfa1!J12/1000000000</f>
        <v>0</v>
      </c>
      <c r="K10" s="57">
        <f>Sayfa1!K12/1000000000</f>
        <v>0</v>
      </c>
    </row>
    <row r="11" spans="1:11" ht="12.75">
      <c r="A11" s="26" t="s">
        <v>6</v>
      </c>
      <c r="B11" s="35">
        <f>Sayfa1!B13/1000000000</f>
        <v>1.026757115859006</v>
      </c>
      <c r="C11" s="35">
        <f>Sayfa1!C13/1000000000</f>
        <v>1.409157839356336</v>
      </c>
      <c r="D11" s="35">
        <f>Sayfa1!D13/1000000000</f>
        <v>2.491917337406381</v>
      </c>
      <c r="E11" s="35">
        <f>Sayfa1!E13/1000000000</f>
        <v>2.565811307504122</v>
      </c>
      <c r="F11" s="35">
        <f>Sayfa1!F13/1000000000</f>
        <v>2.62411955859872</v>
      </c>
      <c r="G11" s="35">
        <f>Sayfa1!G13/1000000000</f>
        <v>1.9827225268059387</v>
      </c>
      <c r="H11" s="56">
        <f>Sayfa1!H13/1000000000</f>
        <v>2.2818798569048893</v>
      </c>
      <c r="I11" s="56">
        <f>Sayfa1!I13/1000000000</f>
        <v>2.625001563511238</v>
      </c>
      <c r="J11" s="56">
        <f>Sayfa1!J13/1000000000</f>
        <v>3.0299074428552024</v>
      </c>
      <c r="K11" s="56">
        <f>Sayfa1!K13/1000000000</f>
        <v>3.5385914787629416</v>
      </c>
    </row>
    <row r="12" spans="1:11" ht="12.75">
      <c r="A12" s="22" t="s">
        <v>10</v>
      </c>
      <c r="B12" s="36">
        <f>Sayfa1!B14/1000000000</f>
        <v>0.9537721842019405</v>
      </c>
      <c r="C12" s="36">
        <f>Sayfa1!C14/1000000000</f>
        <v>1.3633132169643354</v>
      </c>
      <c r="D12" s="36">
        <f>Sayfa1!D14/1000000000</f>
        <v>2.384631872828005</v>
      </c>
      <c r="E12" s="36">
        <f>Sayfa1!E14/1000000000</f>
        <v>2.538437120885533</v>
      </c>
      <c r="F12" s="36">
        <f>Sayfa1!F14/1000000000</f>
        <v>2.5804816287100474</v>
      </c>
      <c r="G12" s="36">
        <f>Sayfa1!G14/1000000000</f>
        <v>1.8630674751627323</v>
      </c>
      <c r="H12" s="57">
        <f>Sayfa1!H14/1000000000</f>
        <v>2.21642900919206</v>
      </c>
      <c r="I12" s="57">
        <f>Sayfa1!I14/1000000000</f>
        <v>2.5197102953306323</v>
      </c>
      <c r="J12" s="57">
        <f>Sayfa1!J14/1000000000</f>
        <v>2.903211693690533</v>
      </c>
      <c r="K12" s="57">
        <f>Sayfa1!K14/1000000000</f>
        <v>3.413595582327494</v>
      </c>
    </row>
    <row r="13" spans="1:11" ht="12.75">
      <c r="A13" s="22" t="s">
        <v>11</v>
      </c>
      <c r="B13" s="36">
        <f>Sayfa1!B15/1000000000</f>
        <v>0.07298493165706547</v>
      </c>
      <c r="C13" s="36">
        <f>Sayfa1!C15/1000000000</f>
        <v>0.045844622392000454</v>
      </c>
      <c r="D13" s="36">
        <f>Sayfa1!D15/1000000000</f>
        <v>0.10728546457837573</v>
      </c>
      <c r="E13" s="36">
        <f>Sayfa1!E15/1000000000</f>
        <v>0.027374186618588262</v>
      </c>
      <c r="F13" s="36">
        <f>Sayfa1!F15/1000000000</f>
        <v>0.04363792988867296</v>
      </c>
      <c r="G13" s="36">
        <f>Sayfa1!G15/1000000000</f>
        <v>0.11965505164320646</v>
      </c>
      <c r="H13" s="57">
        <f>Sayfa1!H15/1000000000</f>
        <v>0.06545084771282929</v>
      </c>
      <c r="I13" s="57">
        <f>Sayfa1!I15/1000000000</f>
        <v>0.10529126818060526</v>
      </c>
      <c r="J13" s="57">
        <f>Sayfa1!J15/1000000000</f>
        <v>0.1266957491646696</v>
      </c>
      <c r="K13" s="57">
        <f>Sayfa1!K15/1000000000</f>
        <v>0.12499589643544698</v>
      </c>
    </row>
    <row r="14" spans="1:11" ht="13.5" thickBot="1">
      <c r="A14" s="22" t="s">
        <v>15</v>
      </c>
      <c r="B14" s="36">
        <f>Sayfa1!B16/1000000000</f>
        <v>0</v>
      </c>
      <c r="C14" s="36">
        <f>Sayfa1!C16/1000000000</f>
        <v>0</v>
      </c>
      <c r="D14" s="36">
        <f>Sayfa1!D16/1000000000</f>
        <v>0</v>
      </c>
      <c r="E14" s="36">
        <f>Sayfa1!E16/1000000000</f>
        <v>0</v>
      </c>
      <c r="F14" s="36">
        <f>Sayfa1!F16/1000000000</f>
        <v>0</v>
      </c>
      <c r="G14" s="36">
        <f>Sayfa1!G16/1000000000</f>
        <v>0</v>
      </c>
      <c r="H14" s="57">
        <f>Sayfa1!H16/1000000000</f>
        <v>0</v>
      </c>
      <c r="I14" s="57">
        <f>Sayfa1!I16/1000000000</f>
        <v>0</v>
      </c>
      <c r="J14" s="57">
        <f>Sayfa1!J16/1000000000</f>
        <v>0</v>
      </c>
      <c r="K14" s="57">
        <f>Sayfa1!K16/1000000000</f>
        <v>0</v>
      </c>
    </row>
    <row r="15" spans="1:11" ht="14.25" thickBot="1">
      <c r="A15" s="25" t="s">
        <v>1</v>
      </c>
      <c r="B15" s="30">
        <f>Sayfa1!B17/1000000000</f>
        <v>19.00964151573336</v>
      </c>
      <c r="C15" s="30">
        <f>Sayfa1!C17/1000000000</f>
        <v>24.86343821237082</v>
      </c>
      <c r="D15" s="30">
        <f>Sayfa1!D17/1000000000</f>
        <v>30.5972677675639</v>
      </c>
      <c r="E15" s="30">
        <f>Sayfa1!E17/1000000000</f>
        <v>41.320422311584935</v>
      </c>
      <c r="F15" s="30">
        <f>Sayfa1!F17/1000000000</f>
        <v>44.10240662543928</v>
      </c>
      <c r="G15" s="30">
        <f>Sayfa1!G17/1000000000</f>
        <v>20.39682686166332</v>
      </c>
      <c r="H15" s="55">
        <f>Sayfa1!H17/1000000000</f>
        <v>14.346178293104629</v>
      </c>
      <c r="I15" s="55">
        <f>Sayfa1!I17/1000000000</f>
        <v>15.237835816037686</v>
      </c>
      <c r="J15" s="55">
        <f>Sayfa1!J17/1000000000</f>
        <v>16.47496283362887</v>
      </c>
      <c r="K15" s="55">
        <f>Sayfa1!K17/1000000000</f>
        <v>17.029495180374973</v>
      </c>
    </row>
    <row r="16" spans="1:11" ht="12.75">
      <c r="A16" s="26" t="s">
        <v>7</v>
      </c>
      <c r="B16" s="35">
        <f>Sayfa1!B18/1000000000</f>
        <v>0.5013267901977989</v>
      </c>
      <c r="C16" s="35">
        <f>Sayfa1!C18/1000000000</f>
        <v>0.21578479876760007</v>
      </c>
      <c r="D16" s="35">
        <f>Sayfa1!D18/1000000000</f>
        <v>0.049527011</v>
      </c>
      <c r="E16" s="35">
        <f>Sayfa1!E18/1000000000</f>
        <v>0</v>
      </c>
      <c r="F16" s="35">
        <f>Sayfa1!F18/1000000000</f>
        <v>0.0241450852296</v>
      </c>
      <c r="G16" s="35">
        <f>Sayfa1!G18/1000000000</f>
        <v>0.16403212054689165</v>
      </c>
      <c r="H16" s="56">
        <f>Sayfa1!H18/1000000000</f>
        <v>0.23967664182045914</v>
      </c>
      <c r="I16" s="56">
        <f>Sayfa1!I18/1000000000</f>
        <v>0.2825496826506153</v>
      </c>
      <c r="J16" s="56">
        <f>Sayfa1!J18/1000000000</f>
        <v>0.2884371861178666</v>
      </c>
      <c r="K16" s="56">
        <f>Sayfa1!K18/1000000000</f>
        <v>0.44435758196951675</v>
      </c>
    </row>
    <row r="17" spans="1:11" ht="12.75">
      <c r="A17" s="26" t="s">
        <v>8</v>
      </c>
      <c r="B17" s="35">
        <f>Sayfa1!B19/1000000000</f>
        <v>18.50831472553556</v>
      </c>
      <c r="C17" s="35">
        <f>Sayfa1!C19/1000000000</f>
        <v>24.64765341360322</v>
      </c>
      <c r="D17" s="35">
        <f>Sayfa1!D19/1000000000</f>
        <v>30.5341980960087</v>
      </c>
      <c r="E17" s="35">
        <f>Sayfa1!E19/1000000000</f>
        <v>39.84882184195174</v>
      </c>
      <c r="F17" s="35">
        <f>Sayfa1!F19/1000000000</f>
        <v>40.2759376797508</v>
      </c>
      <c r="G17" s="35">
        <f>Sayfa1!G19/1000000000</f>
        <v>18.63357483911643</v>
      </c>
      <c r="H17" s="56">
        <f>Sayfa1!H19/1000000000</f>
        <v>13.960665984866544</v>
      </c>
      <c r="I17" s="56">
        <f>Sayfa1!I19/1000000000</f>
        <v>14.770345643329474</v>
      </c>
      <c r="J17" s="56">
        <f>Sayfa1!J19/1000000000</f>
        <v>16.068690928675345</v>
      </c>
      <c r="K17" s="56">
        <f>Sayfa1!K19/1000000000</f>
        <v>16.450430748405456</v>
      </c>
    </row>
    <row r="18" spans="1:11" ht="12.75">
      <c r="A18" s="22" t="s">
        <v>2</v>
      </c>
      <c r="B18" s="36">
        <f>Sayfa1!B20/1000000000</f>
        <v>17.290504078056458</v>
      </c>
      <c r="C18" s="36">
        <f>Sayfa1!C20/1000000000</f>
        <v>23.032482047701976</v>
      </c>
      <c r="D18" s="36">
        <f>Sayfa1!D20/1000000000</f>
        <v>28.572549333109293</v>
      </c>
      <c r="E18" s="36">
        <f>Sayfa1!E20/1000000000</f>
        <v>37.99311028809111</v>
      </c>
      <c r="F18" s="36">
        <f>Sayfa1!F20/1000000000</f>
        <v>37.78430644201318</v>
      </c>
      <c r="G18" s="36">
        <f>Sayfa1!G20/1000000000</f>
        <v>16.675537829853894</v>
      </c>
      <c r="H18" s="57">
        <f>Sayfa1!H20/1000000000</f>
        <v>11.681511977972303</v>
      </c>
      <c r="I18" s="57">
        <f>Sayfa1!I20/1000000000</f>
        <v>12.622597877137082</v>
      </c>
      <c r="J18" s="57">
        <f>Sayfa1!J20/1000000000</f>
        <v>13.39164879703166</v>
      </c>
      <c r="K18" s="57">
        <f>Sayfa1!K20/1000000000</f>
        <v>13.266279901667511</v>
      </c>
    </row>
    <row r="19" spans="1:11" ht="12.75">
      <c r="A19" s="22" t="s">
        <v>3</v>
      </c>
      <c r="B19" s="36">
        <f>Sayfa1!B21/1000000000</f>
        <v>1.0085372307687244</v>
      </c>
      <c r="C19" s="36">
        <f>Sayfa1!C21/1000000000</f>
        <v>1.2573229881167316</v>
      </c>
      <c r="D19" s="36">
        <f>Sayfa1!D21/1000000000</f>
        <v>1.4928900614212075</v>
      </c>
      <c r="E19" s="36">
        <f>Sayfa1!E21/1000000000</f>
        <v>1.4598573059552116</v>
      </c>
      <c r="F19" s="36">
        <f>Sayfa1!F21/1000000000</f>
        <v>1.676318698800167</v>
      </c>
      <c r="G19" s="36">
        <f>Sayfa1!G21/1000000000</f>
        <v>1.1118490095411415</v>
      </c>
      <c r="H19" s="57">
        <f>Sayfa1!H21/1000000000</f>
        <v>1.1991267521480447</v>
      </c>
      <c r="I19" s="57">
        <f>Sayfa1!I21/1000000000</f>
        <v>1.0445719646413003</v>
      </c>
      <c r="J19" s="57">
        <f>Sayfa1!J21/1000000000</f>
        <v>1.6389018470261993</v>
      </c>
      <c r="K19" s="57">
        <f>Sayfa1!K21/1000000000</f>
        <v>1.8930111687082671</v>
      </c>
    </row>
    <row r="20" spans="1:11" ht="12.75" customHeight="1">
      <c r="A20" s="23" t="s">
        <v>4</v>
      </c>
      <c r="B20" s="36">
        <f>Sayfa1!B22/1000000000</f>
        <v>0.06304509427451467</v>
      </c>
      <c r="C20" s="36">
        <f>Sayfa1!C22/1000000000</f>
        <v>0.16026718880435323</v>
      </c>
      <c r="D20" s="36">
        <f>Sayfa1!D22/1000000000</f>
        <v>0.13787442186110116</v>
      </c>
      <c r="E20" s="36">
        <f>Sayfa1!E22/1000000000</f>
        <v>0.18490748670428037</v>
      </c>
      <c r="F20" s="36">
        <f>Sayfa1!F22/1000000000</f>
        <v>0.5655536251529336</v>
      </c>
      <c r="G20" s="36">
        <f>Sayfa1!G22/1000000000</f>
        <v>0.4580864100491991</v>
      </c>
      <c r="H20" s="57">
        <f>Sayfa1!H22/1000000000</f>
        <v>0.8118343910947095</v>
      </c>
      <c r="I20" s="57">
        <f>Sayfa1!I22/1000000000</f>
        <v>0.827547961843215</v>
      </c>
      <c r="J20" s="57">
        <f>Sayfa1!J22/1000000000</f>
        <v>0.8061898662849579</v>
      </c>
      <c r="K20" s="57">
        <f>Sayfa1!K22/1000000000</f>
        <v>1.034434047204401</v>
      </c>
    </row>
    <row r="21" spans="1:11" ht="12.75">
      <c r="A21" s="22" t="s">
        <v>5</v>
      </c>
      <c r="B21" s="36">
        <f>Sayfa1!B23/1000000000</f>
        <v>0.14622832243586756</v>
      </c>
      <c r="C21" s="36">
        <f>Sayfa1!C23/1000000000</f>
        <v>0.19758118898015403</v>
      </c>
      <c r="D21" s="36">
        <f>Sayfa1!D23/1000000000</f>
        <v>0.3308842796171012</v>
      </c>
      <c r="E21" s="36">
        <f>Sayfa1!E23/1000000000</f>
        <v>0.2109467612011342</v>
      </c>
      <c r="F21" s="36">
        <f>Sayfa1!F23/1000000000</f>
        <v>0.2497589137845087</v>
      </c>
      <c r="G21" s="36">
        <f>Sayfa1!G23/1000000000</f>
        <v>0.38810158967219804</v>
      </c>
      <c r="H21" s="57">
        <f>Sayfa1!H23/1000000000</f>
        <v>0.2681928636514878</v>
      </c>
      <c r="I21" s="57">
        <f>Sayfa1!I23/1000000000</f>
        <v>0.27562783970787574</v>
      </c>
      <c r="J21" s="57">
        <f>Sayfa1!J23/1000000000</f>
        <v>0.23195041833252764</v>
      </c>
      <c r="K21" s="57">
        <f>Sayfa1!K23/1000000000</f>
        <v>0.25670563082527686</v>
      </c>
    </row>
    <row r="22" spans="1:11" ht="12.75">
      <c r="A22" s="26" t="s">
        <v>9</v>
      </c>
      <c r="B22" s="35">
        <f>Sayfa1!B24/1000000000</f>
        <v>0</v>
      </c>
      <c r="C22" s="35">
        <f>Sayfa1!C24/1000000000</f>
        <v>0</v>
      </c>
      <c r="D22" s="35">
        <f>Sayfa1!D24/1000000000</f>
        <v>0.013542660555199999</v>
      </c>
      <c r="E22" s="35">
        <f>Sayfa1!E24/1000000000</f>
        <v>1.4716004696332001</v>
      </c>
      <c r="F22" s="35">
        <f>Sayfa1!F24/1000000000</f>
        <v>3.802323860458887</v>
      </c>
      <c r="G22" s="35">
        <f>Sayfa1!G24/1000000000</f>
        <v>1.599219902</v>
      </c>
      <c r="H22" s="56">
        <f>Sayfa1!H24/1000000000</f>
        <v>0.14583566641762544</v>
      </c>
      <c r="I22" s="56">
        <f>Sayfa1!I24/1000000000</f>
        <v>0.18494049005759622</v>
      </c>
      <c r="J22" s="56">
        <f>Sayfa1!J24/1000000000</f>
        <v>0.11783471883565903</v>
      </c>
      <c r="K22" s="56">
        <f>Sayfa1!K24/1000000000</f>
        <v>0.13470685</v>
      </c>
    </row>
    <row r="23" spans="1:11" ht="13.5" thickBot="1">
      <c r="A23" s="27" t="s">
        <v>16</v>
      </c>
      <c r="B23" s="54">
        <f>Sayfa1!B25/1000000000</f>
        <v>0</v>
      </c>
      <c r="C23" s="54">
        <f>Sayfa1!C25/1000000000</f>
        <v>0</v>
      </c>
      <c r="D23" s="54">
        <f>Sayfa1!D25/1000000000</f>
        <v>0</v>
      </c>
      <c r="E23" s="54">
        <f>Sayfa1!E25/1000000000</f>
        <v>0</v>
      </c>
      <c r="F23" s="54">
        <f>Sayfa1!F25/1000000000</f>
        <v>0</v>
      </c>
      <c r="G23" s="54">
        <f>Sayfa1!G25/1000000000</f>
        <v>0</v>
      </c>
      <c r="H23" s="58">
        <f>Sayfa1!H25/1000000000</f>
        <v>0</v>
      </c>
      <c r="I23" s="58">
        <f>Sayfa1!I25/1000000000</f>
        <v>0</v>
      </c>
      <c r="J23" s="58">
        <f>Sayfa1!J25/1000000000</f>
        <v>0</v>
      </c>
      <c r="K23" s="58">
        <f>Sayfa1!K25/1000000000</f>
        <v>0</v>
      </c>
    </row>
    <row r="24" spans="1:9" ht="12.75">
      <c r="A24" s="34" t="s">
        <v>17</v>
      </c>
      <c r="B24" s="34"/>
      <c r="C24" s="34"/>
      <c r="D24" s="34"/>
      <c r="E24" s="34"/>
      <c r="F24" s="34"/>
      <c r="G24" s="34"/>
      <c r="H24" s="34"/>
      <c r="I24" s="34"/>
    </row>
    <row r="25" spans="1:9" ht="12.75">
      <c r="A25" s="34" t="s">
        <v>20</v>
      </c>
      <c r="B25" s="34"/>
      <c r="C25" s="34"/>
      <c r="D25" s="34"/>
      <c r="E25" s="34"/>
      <c r="F25" s="34"/>
      <c r="G25" s="34"/>
      <c r="H25" s="34"/>
      <c r="I25" s="34"/>
    </row>
    <row r="26" spans="1:9" ht="12.75">
      <c r="A26" s="34" t="s">
        <v>21</v>
      </c>
      <c r="B26" s="34"/>
      <c r="C26" s="34"/>
      <c r="D26" s="34"/>
      <c r="E26" s="34"/>
      <c r="F26" s="34"/>
      <c r="G26" s="34"/>
      <c r="H26" s="34"/>
      <c r="I26" s="34"/>
    </row>
  </sheetData>
  <sheetProtection/>
  <printOptions/>
  <pageMargins left="0.7" right="0.7" top="0.75" bottom="0.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26.140625" style="0" customWidth="1"/>
    <col min="2" max="2" width="16.140625" style="0" customWidth="1"/>
    <col min="3" max="4" width="15.57421875" style="0" customWidth="1"/>
    <col min="5" max="5" width="14.28125" style="0" customWidth="1"/>
    <col min="6" max="6" width="13.421875" style="0" customWidth="1"/>
    <col min="8" max="8" width="11.421875" style="0" bestFit="1" customWidth="1"/>
  </cols>
  <sheetData>
    <row r="1" ht="12.75">
      <c r="A1" s="37" t="s">
        <v>22</v>
      </c>
    </row>
    <row r="2" ht="12.75" thickBot="1"/>
    <row r="3" spans="1:6" ht="13.5" thickBot="1">
      <c r="A3" s="38" t="s">
        <v>23</v>
      </c>
      <c r="B3" s="43">
        <v>2015</v>
      </c>
      <c r="C3" s="43">
        <v>2016</v>
      </c>
      <c r="D3" s="43" t="s">
        <v>38</v>
      </c>
      <c r="E3" s="43" t="s">
        <v>39</v>
      </c>
      <c r="F3" s="43" t="s">
        <v>43</v>
      </c>
    </row>
    <row r="4" spans="1:8" ht="12">
      <c r="A4" s="39" t="s">
        <v>24</v>
      </c>
      <c r="B4" s="44">
        <v>11315553294</v>
      </c>
      <c r="C4" s="44">
        <v>6891254300</v>
      </c>
      <c r="D4" s="44">
        <v>7914869514</v>
      </c>
      <c r="E4" s="44">
        <v>8136491835</v>
      </c>
      <c r="F4" s="44">
        <v>8130056440</v>
      </c>
      <c r="G4" s="28">
        <f>F4/F11*100</f>
        <v>47.741030217790644</v>
      </c>
      <c r="H4" s="28">
        <f>G4-C13</f>
        <v>-0.2944406874623269</v>
      </c>
    </row>
    <row r="5" spans="1:8" ht="12">
      <c r="A5" s="40" t="s">
        <v>25</v>
      </c>
      <c r="B5" s="45">
        <v>5486353809.8214</v>
      </c>
      <c r="C5" s="45">
        <v>4841857770.2759</v>
      </c>
      <c r="D5" s="45">
        <v>4669721771.6273</v>
      </c>
      <c r="E5" s="45">
        <v>4905944547.8654</v>
      </c>
      <c r="F5" s="45">
        <v>4875706695.502501</v>
      </c>
      <c r="G5" s="28">
        <f>F5/F11*100</f>
        <v>28.63095261403487</v>
      </c>
      <c r="H5" s="80">
        <f>F6+F7+F8+F10</f>
        <v>36306748.39987192</v>
      </c>
    </row>
    <row r="6" spans="1:8" ht="12">
      <c r="A6" s="40" t="s">
        <v>26</v>
      </c>
      <c r="B6" s="45">
        <v>16185486.475575292</v>
      </c>
      <c r="C6" s="45">
        <v>15939771.618192466</v>
      </c>
      <c r="D6" s="45">
        <v>15619682.826457895</v>
      </c>
      <c r="E6" s="45">
        <v>16244144.050104385</v>
      </c>
      <c r="F6" s="45">
        <v>15407076.828266228</v>
      </c>
      <c r="H6" s="28">
        <f>H5/F11*100</f>
        <v>0.213199205351151</v>
      </c>
    </row>
    <row r="7" spans="1:6" ht="12">
      <c r="A7" s="40" t="s">
        <v>27</v>
      </c>
      <c r="B7" s="45">
        <v>5425985.4</v>
      </c>
      <c r="C7" s="45">
        <v>1252869.8</v>
      </c>
      <c r="D7" s="45">
        <v>2116437</v>
      </c>
      <c r="E7" s="45">
        <v>6423239.199999999</v>
      </c>
      <c r="F7" s="45">
        <v>14820052</v>
      </c>
    </row>
    <row r="8" spans="1:6" ht="12">
      <c r="A8" s="40" t="s">
        <v>28</v>
      </c>
      <c r="B8" s="45">
        <v>0</v>
      </c>
      <c r="C8" s="45">
        <v>13522702.20752448</v>
      </c>
      <c r="D8" s="45">
        <v>10674773.146148307</v>
      </c>
      <c r="E8" s="45">
        <v>8888098.835659051</v>
      </c>
      <c r="F8" s="45">
        <v>5763433.232842702</v>
      </c>
    </row>
    <row r="9" spans="1:7" ht="12">
      <c r="A9" s="40" t="s">
        <v>29</v>
      </c>
      <c r="B9" s="45">
        <v>3536541021.804925</v>
      </c>
      <c r="C9" s="45">
        <v>2582069513.279348</v>
      </c>
      <c r="D9" s="45">
        <v>2619221958.1707253</v>
      </c>
      <c r="E9" s="45">
        <v>3400664007.5846143</v>
      </c>
      <c r="F9" s="45">
        <v>3987425296.472564</v>
      </c>
      <c r="G9" s="28">
        <f>F9/F11*100</f>
        <v>23.41481796282333</v>
      </c>
    </row>
    <row r="10" spans="1:6" ht="12.75" thickBot="1">
      <c r="A10" s="41" t="s">
        <v>30</v>
      </c>
      <c r="B10" s="46">
        <v>36767264.16141809</v>
      </c>
      <c r="C10" s="46">
        <v>281365.9236812769</v>
      </c>
      <c r="D10" s="46">
        <v>5611679.267057496</v>
      </c>
      <c r="E10" s="46">
        <v>306961.09307332337</v>
      </c>
      <c r="F10" s="46">
        <v>316186.3387629885</v>
      </c>
    </row>
    <row r="11" spans="1:6" ht="13.5" thickBot="1">
      <c r="A11" s="42" t="s">
        <v>31</v>
      </c>
      <c r="B11" s="47">
        <v>20396826861.66332</v>
      </c>
      <c r="C11" s="47">
        <v>14346178293.104647</v>
      </c>
      <c r="D11" s="47">
        <v>15237835816.03769</v>
      </c>
      <c r="E11" s="47">
        <v>16474962833.62885</v>
      </c>
      <c r="F11" s="47">
        <v>17029495180.374937</v>
      </c>
    </row>
    <row r="12" spans="2:4" ht="12">
      <c r="B12" s="28"/>
      <c r="C12" s="28"/>
      <c r="D12" s="28"/>
    </row>
    <row r="13" spans="3:7" ht="12">
      <c r="C13" s="28">
        <f>C4/C11*100</f>
        <v>48.03547090525297</v>
      </c>
      <c r="D13" s="28"/>
      <c r="E13" s="28"/>
      <c r="F13" s="28"/>
      <c r="G13" s="28"/>
    </row>
    <row r="14" spans="5:6" ht="12">
      <c r="E14" s="28"/>
      <c r="F14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="80" zoomScaleNormal="80" zoomScalePageLayoutView="0" workbookViewId="0" topLeftCell="H1">
      <selection activeCell="O10" sqref="O10:S12"/>
    </sheetView>
  </sheetViews>
  <sheetFormatPr defaultColWidth="9.140625" defaultRowHeight="12.75"/>
  <cols>
    <col min="1" max="2" width="8.7109375" style="33" customWidth="1"/>
    <col min="3" max="3" width="9.57421875" style="33" customWidth="1"/>
    <col min="4" max="4" width="12.421875" style="33" customWidth="1"/>
    <col min="5" max="5" width="12.57421875" style="33" customWidth="1"/>
    <col min="6" max="6" width="14.140625" style="33" customWidth="1"/>
    <col min="7" max="7" width="12.421875" style="33" customWidth="1"/>
    <col min="8" max="8" width="14.57421875" style="33" customWidth="1"/>
    <col min="9" max="9" width="14.140625" style="33" customWidth="1"/>
    <col min="10" max="10" width="13.8515625" style="33" customWidth="1"/>
    <col min="11" max="11" width="14.421875" style="33" customWidth="1"/>
    <col min="12" max="12" width="13.8515625" style="33" customWidth="1"/>
    <col min="13" max="13" width="13.421875" style="33" customWidth="1"/>
    <col min="14" max="14" width="15.421875" style="33" customWidth="1"/>
    <col min="15" max="15" width="13.8515625" style="33" customWidth="1"/>
    <col min="16" max="17" width="15.421875" style="33" customWidth="1"/>
    <col min="18" max="18" width="14.8515625" style="0" customWidth="1"/>
    <col min="19" max="19" width="14.57421875" style="0" customWidth="1"/>
  </cols>
  <sheetData>
    <row r="1" spans="1:17" ht="12.75">
      <c r="A1" s="37" t="s">
        <v>32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9" ht="14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S2" s="49"/>
    </row>
    <row r="3" spans="1:19" ht="14.25">
      <c r="A3" s="48" t="s">
        <v>33</v>
      </c>
      <c r="B3" s="48"/>
      <c r="C3" s="48"/>
      <c r="D3" s="53">
        <v>2004</v>
      </c>
      <c r="E3" s="53">
        <v>2005</v>
      </c>
      <c r="F3" s="53">
        <v>2006</v>
      </c>
      <c r="G3" s="53">
        <v>2007</v>
      </c>
      <c r="H3" s="53">
        <v>2008</v>
      </c>
      <c r="I3" s="53">
        <v>2009</v>
      </c>
      <c r="J3" s="53">
        <v>2010</v>
      </c>
      <c r="K3" s="53">
        <v>2011</v>
      </c>
      <c r="L3" s="53">
        <v>2012</v>
      </c>
      <c r="M3" s="53">
        <v>2013</v>
      </c>
      <c r="N3" s="53">
        <v>2014</v>
      </c>
      <c r="O3" s="53">
        <v>2015</v>
      </c>
      <c r="P3" s="49">
        <v>2016</v>
      </c>
      <c r="Q3" s="49" t="s">
        <v>38</v>
      </c>
      <c r="R3" s="49" t="s">
        <v>39</v>
      </c>
      <c r="S3" s="49" t="s">
        <v>43</v>
      </c>
    </row>
    <row r="4" spans="1:19" s="33" customFormat="1" ht="14.25">
      <c r="A4" s="50" t="s">
        <v>34</v>
      </c>
      <c r="B4" s="50"/>
      <c r="C4" s="50"/>
      <c r="D4" s="51">
        <v>1311746222.485341</v>
      </c>
      <c r="E4" s="51">
        <v>1146789253.2902431</v>
      </c>
      <c r="F4" s="51">
        <v>1210160489.1411967</v>
      </c>
      <c r="G4" s="51">
        <v>960057010.8728604</v>
      </c>
      <c r="H4" s="51">
        <v>1277603188.9490314</v>
      </c>
      <c r="I4" s="51">
        <v>664209714.9051833</v>
      </c>
      <c r="J4" s="51">
        <v>1026757115.8590082</v>
      </c>
      <c r="K4" s="51">
        <v>1409157839.356341</v>
      </c>
      <c r="L4" s="51">
        <v>2491917337.4063783</v>
      </c>
      <c r="M4" s="51">
        <v>2565811307.5041313</v>
      </c>
      <c r="N4" s="51">
        <v>2624119558.5987253</v>
      </c>
      <c r="O4" s="51">
        <v>1982722526.8059392</v>
      </c>
      <c r="P4" s="51">
        <v>2281879856.904872</v>
      </c>
      <c r="Q4" s="51">
        <v>2625001563.5112267</v>
      </c>
      <c r="R4" s="51">
        <v>3029907442.8552046</v>
      </c>
      <c r="S4" s="51">
        <v>3538591478.7629347</v>
      </c>
    </row>
    <row r="5" spans="1:21" ht="14.25">
      <c r="A5" s="50"/>
      <c r="B5" s="50" t="s">
        <v>35</v>
      </c>
      <c r="C5" s="50"/>
      <c r="D5" s="51">
        <v>0</v>
      </c>
      <c r="E5" s="51">
        <v>0</v>
      </c>
      <c r="F5" s="51">
        <v>0</v>
      </c>
      <c r="G5" s="51">
        <v>0</v>
      </c>
      <c r="H5" s="51">
        <v>0</v>
      </c>
      <c r="I5" s="51">
        <v>1362821.53</v>
      </c>
      <c r="J5" s="51">
        <v>2457940</v>
      </c>
      <c r="K5" s="51">
        <v>1813710.5559926569</v>
      </c>
      <c r="L5" s="51">
        <v>1227997.2848648042</v>
      </c>
      <c r="M5" s="51">
        <v>5625719.155320246</v>
      </c>
      <c r="N5" s="51">
        <v>66634631.65444157</v>
      </c>
      <c r="O5" s="51">
        <v>95713072.55560611</v>
      </c>
      <c r="P5" s="51">
        <v>84070767.80360328</v>
      </c>
      <c r="Q5" s="51">
        <v>93538455.30601232</v>
      </c>
      <c r="R5" s="51">
        <v>15431048.841626476</v>
      </c>
      <c r="S5" s="51">
        <v>153297558.0864955</v>
      </c>
      <c r="T5" s="50" t="s">
        <v>40</v>
      </c>
      <c r="U5" s="28">
        <f>S5/S4*100</f>
        <v>4.33216320692908</v>
      </c>
    </row>
    <row r="6" spans="1:23" ht="13.5" customHeight="1">
      <c r="A6" s="50"/>
      <c r="B6" s="50" t="s">
        <v>36</v>
      </c>
      <c r="C6" s="50"/>
      <c r="D6" s="51">
        <v>932921325.1826128</v>
      </c>
      <c r="E6" s="51">
        <v>585376646.4851888</v>
      </c>
      <c r="F6" s="51">
        <v>733427220.9188886</v>
      </c>
      <c r="G6" s="51">
        <v>611900149.1002011</v>
      </c>
      <c r="H6" s="51">
        <v>917843455.7383727</v>
      </c>
      <c r="I6" s="51">
        <v>404687275.4367651</v>
      </c>
      <c r="J6" s="51">
        <v>759751531.4171529</v>
      </c>
      <c r="K6" s="51">
        <v>897804568.2389076</v>
      </c>
      <c r="L6" s="51">
        <v>1129297485.6939425</v>
      </c>
      <c r="M6" s="51">
        <v>1353919415.443576</v>
      </c>
      <c r="N6" s="51">
        <v>1417642454.5051925</v>
      </c>
      <c r="O6" s="51">
        <v>921224331.247802</v>
      </c>
      <c r="P6" s="51">
        <v>1065669797.1926838</v>
      </c>
      <c r="Q6" s="51">
        <v>1378253914.0762882</v>
      </c>
      <c r="R6" s="51">
        <v>1694029961.9031193</v>
      </c>
      <c r="S6" s="51">
        <v>2290678375.717169</v>
      </c>
      <c r="T6" s="50" t="s">
        <v>41</v>
      </c>
      <c r="U6" s="28">
        <f>S6/S4*100</f>
        <v>64.7341856064711</v>
      </c>
      <c r="V6">
        <f>P6/P4*100</f>
        <v>46.70139814627015</v>
      </c>
      <c r="W6" s="28">
        <f>U6-V6</f>
        <v>18.03278746020095</v>
      </c>
    </row>
    <row r="7" spans="1:21" ht="14.25">
      <c r="A7" s="50"/>
      <c r="B7" s="50" t="s">
        <v>37</v>
      </c>
      <c r="C7" s="50"/>
      <c r="D7" s="51">
        <v>378824897.3027284</v>
      </c>
      <c r="E7" s="51">
        <v>561412606.8050542</v>
      </c>
      <c r="F7" s="51">
        <v>476733268.22230804</v>
      </c>
      <c r="G7" s="51">
        <v>348156861.77265924</v>
      </c>
      <c r="H7" s="51">
        <v>359759733.21065867</v>
      </c>
      <c r="I7" s="51">
        <v>258159617.9384182</v>
      </c>
      <c r="J7" s="51">
        <v>264547644.4418553</v>
      </c>
      <c r="K7" s="51">
        <v>509539560.56144065</v>
      </c>
      <c r="L7" s="51">
        <v>1361391854.4275708</v>
      </c>
      <c r="M7" s="51">
        <v>1206266172.9052348</v>
      </c>
      <c r="N7" s="51">
        <v>1139842472.4390912</v>
      </c>
      <c r="O7" s="51">
        <v>965785123.002531</v>
      </c>
      <c r="P7" s="51">
        <v>1132139291.908585</v>
      </c>
      <c r="Q7" s="51">
        <v>1153209194.1289258</v>
      </c>
      <c r="R7" s="51">
        <v>1320446432.110459</v>
      </c>
      <c r="S7" s="51">
        <v>1094615544.9592705</v>
      </c>
      <c r="T7" s="50" t="s">
        <v>42</v>
      </c>
      <c r="U7" s="28">
        <f>S7/S4*100</f>
        <v>30.933651186599814</v>
      </c>
    </row>
    <row r="8" spans="1:17" ht="14.25">
      <c r="A8" s="50"/>
      <c r="B8" s="50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4:19" ht="12"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4:19" ht="12"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>
        <v>4.827355883719886</v>
      </c>
      <c r="P10" s="52">
        <v>3.6842766962164415</v>
      </c>
      <c r="Q10" s="52">
        <v>3.5633676035184685</v>
      </c>
      <c r="R10" s="52">
        <v>0.509291096598158</v>
      </c>
      <c r="S10" s="52">
        <v>4.33216320692908</v>
      </c>
    </row>
    <row r="11" spans="4:21" ht="12.75"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52">
        <v>46.46259467944037</v>
      </c>
      <c r="P11" s="52">
        <v>46.70139814627015</v>
      </c>
      <c r="Q11" s="52">
        <v>52.50487973929901</v>
      </c>
      <c r="R11" s="52">
        <v>55.91028748742127</v>
      </c>
      <c r="S11" s="52">
        <v>64.7341856064711</v>
      </c>
      <c r="U11" s="28"/>
    </row>
    <row r="12" spans="4:19" ht="14.25"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52">
        <v>48.71004943683974</v>
      </c>
      <c r="P12" s="52">
        <v>49.61432515751342</v>
      </c>
      <c r="Q12" s="52">
        <v>43.93175265718251</v>
      </c>
      <c r="R12" s="52">
        <v>43.58042141598058</v>
      </c>
      <c r="S12" s="52">
        <v>30.933651186599814</v>
      </c>
    </row>
    <row r="13" spans="4:18" ht="14.25"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4:18" ht="14.25"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4:18" ht="14.25"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ODEEGPE</dc:creator>
  <cp:keywords/>
  <dc:description/>
  <cp:lastModifiedBy>ASUS 14</cp:lastModifiedBy>
  <cp:lastPrinted>2015-02-12T08:38:18Z</cp:lastPrinted>
  <dcterms:created xsi:type="dcterms:W3CDTF">2008-11-24T09:08:24Z</dcterms:created>
  <dcterms:modified xsi:type="dcterms:W3CDTF">2017-11-16T13:04:41Z</dcterms:modified>
  <cp:category/>
  <cp:version/>
  <cp:contentType/>
  <cp:contentStatus/>
</cp:coreProperties>
</file>